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3035" activeTab="0"/>
  </bookViews>
  <sheets>
    <sheet name="tab.č.2" sheetId="1" r:id="rId1"/>
  </sheets>
  <definedNames/>
  <calcPr fullCalcOnLoad="1"/>
</workbook>
</file>

<file path=xl/sharedStrings.xml><?xml version="1.0" encoding="utf-8"?>
<sst xmlns="http://schemas.openxmlformats.org/spreadsheetml/2006/main" count="166" uniqueCount="66">
  <si>
    <t>orná</t>
  </si>
  <si>
    <t>II.</t>
  </si>
  <si>
    <t>V.</t>
  </si>
  <si>
    <t>TTP</t>
  </si>
  <si>
    <t>I.</t>
  </si>
  <si>
    <t>III.</t>
  </si>
  <si>
    <t>Vyhodnocení předpokládaných důsledků navrhovaného řešení na zemědělský půdní fond</t>
  </si>
  <si>
    <t>str. č. 1</t>
  </si>
  <si>
    <t>Celkový</t>
  </si>
  <si>
    <t>Zábor ZPF podle jednolivých kultur (ha)</t>
  </si>
  <si>
    <t>Zábor ZPF podlé tříd ochrany (ha)</t>
  </si>
  <si>
    <t>Číslo</t>
  </si>
  <si>
    <t xml:space="preserve">Způsob využití </t>
  </si>
  <si>
    <t>k.ú.</t>
  </si>
  <si>
    <t>zábor ZPF</t>
  </si>
  <si>
    <t>chmelnice</t>
  </si>
  <si>
    <t>vinice</t>
  </si>
  <si>
    <t>zahrady</t>
  </si>
  <si>
    <t>ovocné</t>
  </si>
  <si>
    <t>IV.</t>
  </si>
  <si>
    <t>lokality</t>
  </si>
  <si>
    <t>plochy</t>
  </si>
  <si>
    <t>(ha)</t>
  </si>
  <si>
    <t>půda</t>
  </si>
  <si>
    <t>sady</t>
  </si>
  <si>
    <r>
      <t xml:space="preserve">Katastrální území: </t>
    </r>
    <r>
      <rPr>
        <i/>
        <sz val="10"/>
        <rFont val="Arial"/>
        <family val="2"/>
      </rPr>
      <t>Luh nad Svatavou, Radvanov</t>
    </r>
  </si>
  <si>
    <t>Plochy bydlení</t>
  </si>
  <si>
    <t>Luh</t>
  </si>
  <si>
    <t>Radv.</t>
  </si>
  <si>
    <t>Plochy bydlení celkem</t>
  </si>
  <si>
    <t>Plochy obč. vybav.</t>
  </si>
  <si>
    <t>Plochy obč. vybav. celkem</t>
  </si>
  <si>
    <t>str. č. 2</t>
  </si>
  <si>
    <t>Plochy smíš. obyt.</t>
  </si>
  <si>
    <t>Plochy smíš. obyt. celkem</t>
  </si>
  <si>
    <t>Plochy dopravy</t>
  </si>
  <si>
    <t>Plochy dopravy celkem</t>
  </si>
  <si>
    <t>Plochy tech. infra</t>
  </si>
  <si>
    <t>Plochy tech. infra. celkem</t>
  </si>
  <si>
    <t>Plochy výroby</t>
  </si>
  <si>
    <t>Plochy výroby celkem</t>
  </si>
  <si>
    <t>Plochy veř. prostr.</t>
  </si>
  <si>
    <t>Plochy veř. prostr. celkem</t>
  </si>
  <si>
    <t>ZÁBOR ZPF CELKEM</t>
  </si>
  <si>
    <t>19a,19b</t>
  </si>
  <si>
    <t>6a,6b,6c,6d</t>
  </si>
  <si>
    <t>K1</t>
  </si>
  <si>
    <t>21a ,21b</t>
  </si>
  <si>
    <t>25a ,25b</t>
  </si>
  <si>
    <t>32a, 32b</t>
  </si>
  <si>
    <t>29a, 29b</t>
  </si>
  <si>
    <t>30a, 30b</t>
  </si>
  <si>
    <t>7a, 7b</t>
  </si>
  <si>
    <t>1*</t>
  </si>
  <si>
    <t>15a, 15b*</t>
  </si>
  <si>
    <t>26*</t>
  </si>
  <si>
    <t>36*</t>
  </si>
  <si>
    <t>43*</t>
  </si>
  <si>
    <t>Z toho celkem plochy bydlení *</t>
  </si>
  <si>
    <t>Celkem zemědělská rekultivace</t>
  </si>
  <si>
    <t>* Celková bilance ZPF</t>
  </si>
  <si>
    <t>* sanace a rekultivace</t>
  </si>
  <si>
    <t>18*</t>
  </si>
  <si>
    <t>Předchozí</t>
  </si>
  <si>
    <t>zábor</t>
  </si>
  <si>
    <t>Poznámka: * plochy podmínečně zastavitelné až po prokázání využití min. 75% součtu všech zastavitelných ploch bydlení vždy v každém sídle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</si>
</sst>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\30/1"/>
    <numFmt numFmtId="165" formatCode="0/1"/>
    <numFmt numFmtId="166" formatCode="0.0000"/>
    <numFmt numFmtId="167" formatCode="000\ 00"/>
    <numFmt numFmtId="168" formatCode="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42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6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0" fontId="2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 horizontal="center"/>
    </xf>
    <xf numFmtId="166" fontId="2" fillId="32" borderId="25" xfId="0" applyNumberFormat="1" applyFont="1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166" fontId="0" fillId="0" borderId="20" xfId="0" applyNumberFormat="1" applyFont="1" applyFill="1" applyBorder="1" applyAlignment="1">
      <alignment horizontal="center"/>
    </xf>
    <xf numFmtId="0" fontId="0" fillId="32" borderId="25" xfId="0" applyFill="1" applyBorder="1" applyAlignment="1">
      <alignment/>
    </xf>
    <xf numFmtId="0" fontId="2" fillId="32" borderId="23" xfId="0" applyFont="1" applyFill="1" applyBorder="1" applyAlignment="1">
      <alignment/>
    </xf>
    <xf numFmtId="0" fontId="2" fillId="32" borderId="29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166" fontId="0" fillId="0" borderId="22" xfId="0" applyNumberFormat="1" applyFont="1" applyFill="1" applyBorder="1" applyAlignment="1">
      <alignment horizontal="center"/>
    </xf>
    <xf numFmtId="0" fontId="0" fillId="32" borderId="23" xfId="0" applyFill="1" applyBorder="1" applyAlignment="1">
      <alignment/>
    </xf>
    <xf numFmtId="0" fontId="0" fillId="32" borderId="29" xfId="0" applyFill="1" applyBorder="1" applyAlignment="1">
      <alignment/>
    </xf>
    <xf numFmtId="166" fontId="0" fillId="32" borderId="25" xfId="0" applyNumberFormat="1" applyFill="1" applyBorder="1" applyAlignment="1">
      <alignment horizontal="center"/>
    </xf>
    <xf numFmtId="0" fontId="2" fillId="32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left"/>
    </xf>
    <xf numFmtId="0" fontId="2" fillId="0" borderId="30" xfId="0" applyNumberFormat="1" applyFont="1" applyFill="1" applyBorder="1" applyAlignment="1">
      <alignment horizontal="left"/>
    </xf>
    <xf numFmtId="0" fontId="2" fillId="0" borderId="32" xfId="0" applyFont="1" applyFill="1" applyBorder="1" applyAlignment="1">
      <alignment/>
    </xf>
    <xf numFmtId="0" fontId="0" fillId="0" borderId="23" xfId="0" applyBorder="1" applyAlignment="1">
      <alignment/>
    </xf>
    <xf numFmtId="166" fontId="0" fillId="0" borderId="32" xfId="0" applyNumberFormat="1" applyFont="1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29" xfId="0" applyNumberForma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66" fontId="0" fillId="0" borderId="26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30" xfId="0" applyFill="1" applyBorder="1" applyAlignment="1">
      <alignment/>
    </xf>
    <xf numFmtId="166" fontId="2" fillId="0" borderId="22" xfId="0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22" xfId="0" applyFill="1" applyBorder="1" applyAlignment="1">
      <alignment/>
    </xf>
    <xf numFmtId="166" fontId="0" fillId="0" borderId="22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166" fontId="0" fillId="0" borderId="26" xfId="0" applyNumberForma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166" fontId="0" fillId="0" borderId="13" xfId="0" applyNumberFormat="1" applyFont="1" applyFill="1" applyBorder="1" applyAlignment="1">
      <alignment horizontal="center"/>
    </xf>
    <xf numFmtId="0" fontId="0" fillId="32" borderId="34" xfId="0" applyFill="1" applyBorder="1" applyAlignment="1">
      <alignment/>
    </xf>
    <xf numFmtId="0" fontId="0" fillId="32" borderId="16" xfId="0" applyFill="1" applyBorder="1" applyAlignment="1">
      <alignment horizontal="center"/>
    </xf>
    <xf numFmtId="166" fontId="2" fillId="32" borderId="15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2" fillId="0" borderId="3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2" fillId="32" borderId="39" xfId="0" applyFont="1" applyFill="1" applyBorder="1" applyAlignment="1">
      <alignment horizontal="left"/>
    </xf>
    <xf numFmtId="0" fontId="0" fillId="32" borderId="40" xfId="0" applyFont="1" applyFill="1" applyBorder="1" applyAlignment="1">
      <alignment/>
    </xf>
    <xf numFmtId="0" fontId="0" fillId="32" borderId="4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32" borderId="29" xfId="0" applyFont="1" applyFill="1" applyBorder="1" applyAlignment="1">
      <alignment/>
    </xf>
    <xf numFmtId="0" fontId="0" fillId="32" borderId="25" xfId="0" applyFont="1" applyFill="1" applyBorder="1" applyAlignment="1">
      <alignment horizontal="center"/>
    </xf>
    <xf numFmtId="2" fontId="2" fillId="32" borderId="25" xfId="0" applyNumberFormat="1" applyFont="1" applyFill="1" applyBorder="1" applyAlignment="1">
      <alignment horizontal="center"/>
    </xf>
    <xf numFmtId="166" fontId="2" fillId="32" borderId="24" xfId="0" applyNumberFormat="1" applyFont="1" applyFill="1" applyBorder="1" applyAlignment="1">
      <alignment horizontal="center"/>
    </xf>
    <xf numFmtId="166" fontId="2" fillId="32" borderId="23" xfId="0" applyNumberFormat="1" applyFont="1" applyFill="1" applyBorder="1" applyAlignment="1">
      <alignment horizontal="center"/>
    </xf>
    <xf numFmtId="166" fontId="2" fillId="32" borderId="29" xfId="0" applyNumberFormat="1" applyFont="1" applyFill="1" applyBorder="1" applyAlignment="1">
      <alignment horizontal="center"/>
    </xf>
    <xf numFmtId="0" fontId="0" fillId="32" borderId="4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2" fillId="32" borderId="10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0" fillId="32" borderId="24" xfId="0" applyFill="1" applyBorder="1" applyAlignment="1">
      <alignment/>
    </xf>
    <xf numFmtId="0" fontId="0" fillId="32" borderId="29" xfId="0" applyFill="1" applyBorder="1" applyAlignment="1">
      <alignment/>
    </xf>
    <xf numFmtId="0" fontId="2" fillId="32" borderId="1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2" fillId="32" borderId="2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95"/>
  <sheetViews>
    <sheetView tabSelected="1" zoomScalePageLayoutView="0" workbookViewId="0" topLeftCell="A49">
      <selection activeCell="E95" sqref="E95"/>
    </sheetView>
  </sheetViews>
  <sheetFormatPr defaultColWidth="9.140625" defaultRowHeight="12.75"/>
  <cols>
    <col min="1" max="1" width="10.7109375" style="0" customWidth="1"/>
    <col min="4" max="4" width="6.421875" style="0" customWidth="1"/>
    <col min="12" max="16" width="7.28125" style="0" customWidth="1"/>
  </cols>
  <sheetData>
    <row r="3" spans="1:17" ht="12.75">
      <c r="A3" s="151" t="s">
        <v>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2.75">
      <c r="A4" s="153" t="s">
        <v>25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ht="13.5" thickBot="1">
      <c r="A5" s="154" t="s">
        <v>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ht="13.5" thickBot="1">
      <c r="A6" s="2"/>
      <c r="B6" s="3"/>
      <c r="C6" s="4"/>
      <c r="D6" s="3"/>
      <c r="E6" s="2" t="s">
        <v>8</v>
      </c>
      <c r="F6" s="158" t="s">
        <v>9</v>
      </c>
      <c r="G6" s="159"/>
      <c r="H6" s="159"/>
      <c r="I6" s="159"/>
      <c r="J6" s="159"/>
      <c r="K6" s="160"/>
      <c r="L6" s="158" t="s">
        <v>10</v>
      </c>
      <c r="M6" s="159"/>
      <c r="N6" s="161"/>
      <c r="O6" s="161"/>
      <c r="P6" s="162"/>
      <c r="Q6" s="2" t="s">
        <v>63</v>
      </c>
    </row>
    <row r="7" spans="1:17" ht="12.75">
      <c r="A7" s="5" t="s">
        <v>11</v>
      </c>
      <c r="B7" s="163" t="s">
        <v>12</v>
      </c>
      <c r="C7" s="164"/>
      <c r="D7" s="6" t="s">
        <v>13</v>
      </c>
      <c r="E7" s="5" t="s">
        <v>14</v>
      </c>
      <c r="F7" s="2" t="s">
        <v>0</v>
      </c>
      <c r="G7" s="156" t="s">
        <v>15</v>
      </c>
      <c r="H7" s="156" t="s">
        <v>16</v>
      </c>
      <c r="I7" s="156" t="s">
        <v>17</v>
      </c>
      <c r="J7" s="2" t="s">
        <v>18</v>
      </c>
      <c r="K7" s="156" t="s">
        <v>3</v>
      </c>
      <c r="L7" s="156" t="s">
        <v>4</v>
      </c>
      <c r="M7" s="156" t="s">
        <v>1</v>
      </c>
      <c r="N7" s="156" t="s">
        <v>5</v>
      </c>
      <c r="O7" s="156" t="s">
        <v>19</v>
      </c>
      <c r="P7" s="156" t="s">
        <v>2</v>
      </c>
      <c r="Q7" s="5" t="s">
        <v>64</v>
      </c>
    </row>
    <row r="8" spans="1:17" ht="13.5" thickBot="1">
      <c r="A8" s="7" t="s">
        <v>20</v>
      </c>
      <c r="B8" s="166" t="s">
        <v>21</v>
      </c>
      <c r="C8" s="167"/>
      <c r="D8" s="8"/>
      <c r="E8" s="7" t="s">
        <v>22</v>
      </c>
      <c r="F8" s="7" t="s">
        <v>23</v>
      </c>
      <c r="G8" s="165"/>
      <c r="H8" s="165"/>
      <c r="I8" s="157"/>
      <c r="J8" s="5" t="s">
        <v>24</v>
      </c>
      <c r="K8" s="165"/>
      <c r="L8" s="157"/>
      <c r="M8" s="157"/>
      <c r="N8" s="157"/>
      <c r="O8" s="157"/>
      <c r="P8" s="157"/>
      <c r="Q8" s="7" t="s">
        <v>22</v>
      </c>
    </row>
    <row r="9" spans="1:17" s="1" customFormat="1" ht="12.75">
      <c r="A9" s="107" t="s">
        <v>53</v>
      </c>
      <c r="B9" s="10" t="s">
        <v>26</v>
      </c>
      <c r="C9" s="11"/>
      <c r="D9" s="12" t="s">
        <v>27</v>
      </c>
      <c r="E9" s="13">
        <v>3.0535</v>
      </c>
      <c r="F9" s="13">
        <v>3.0535</v>
      </c>
      <c r="G9" s="85"/>
      <c r="H9" s="13"/>
      <c r="I9" s="13"/>
      <c r="J9" s="86"/>
      <c r="K9" s="13"/>
      <c r="L9" s="85"/>
      <c r="M9" s="85">
        <v>0.7255</v>
      </c>
      <c r="N9" s="85"/>
      <c r="O9" s="85">
        <v>2.2604</v>
      </c>
      <c r="P9" s="85">
        <v>0.0676</v>
      </c>
      <c r="Q9" s="13">
        <v>3.0535</v>
      </c>
    </row>
    <row r="10" spans="1:17" s="1" customFormat="1" ht="12.75">
      <c r="A10" s="14">
        <v>2</v>
      </c>
      <c r="B10" s="15" t="s">
        <v>26</v>
      </c>
      <c r="C10" s="16"/>
      <c r="D10" s="87" t="s">
        <v>27</v>
      </c>
      <c r="E10" s="88">
        <v>0.2148</v>
      </c>
      <c r="F10" s="88">
        <v>0.2148</v>
      </c>
      <c r="G10" s="88"/>
      <c r="H10" s="88"/>
      <c r="I10" s="88"/>
      <c r="J10" s="89"/>
      <c r="K10" s="88"/>
      <c r="L10" s="88"/>
      <c r="M10" s="88"/>
      <c r="N10" s="88"/>
      <c r="O10" s="88">
        <v>0.2148</v>
      </c>
      <c r="P10" s="88"/>
      <c r="Q10" s="88">
        <v>0.2148</v>
      </c>
    </row>
    <row r="11" spans="1:17" s="1" customFormat="1" ht="12.75">
      <c r="A11" s="14">
        <v>3</v>
      </c>
      <c r="B11" s="15" t="s">
        <v>26</v>
      </c>
      <c r="C11" s="16"/>
      <c r="D11" s="12" t="s">
        <v>27</v>
      </c>
      <c r="E11" s="88">
        <v>0.7219</v>
      </c>
      <c r="F11" s="88">
        <v>0.0895</v>
      </c>
      <c r="G11" s="88"/>
      <c r="H11" s="88"/>
      <c r="I11" s="88"/>
      <c r="J11" s="89"/>
      <c r="K11" s="88"/>
      <c r="L11" s="88"/>
      <c r="M11" s="88"/>
      <c r="N11" s="88"/>
      <c r="O11" s="88"/>
      <c r="P11" s="88">
        <v>0.0895</v>
      </c>
      <c r="Q11" s="88">
        <v>0.7219</v>
      </c>
    </row>
    <row r="12" spans="1:17" s="1" customFormat="1" ht="12.75">
      <c r="A12" s="14"/>
      <c r="B12" s="15"/>
      <c r="C12" s="16"/>
      <c r="D12" s="87"/>
      <c r="E12" s="88"/>
      <c r="F12" s="88"/>
      <c r="G12" s="88"/>
      <c r="H12" s="88"/>
      <c r="I12" s="88">
        <v>0.0465</v>
      </c>
      <c r="J12" s="89"/>
      <c r="K12" s="88"/>
      <c r="L12" s="88"/>
      <c r="M12" s="88"/>
      <c r="N12" s="88"/>
      <c r="O12" s="88"/>
      <c r="P12" s="88">
        <v>0.0465</v>
      </c>
      <c r="Q12" s="88"/>
    </row>
    <row r="13" spans="1:17" s="1" customFormat="1" ht="12.75">
      <c r="A13" s="14"/>
      <c r="B13" s="15"/>
      <c r="C13" s="16"/>
      <c r="D13" s="12"/>
      <c r="E13" s="88"/>
      <c r="F13" s="88"/>
      <c r="G13" s="88"/>
      <c r="H13" s="88"/>
      <c r="I13" s="88"/>
      <c r="J13" s="89"/>
      <c r="K13" s="88">
        <v>0.5859</v>
      </c>
      <c r="L13" s="88"/>
      <c r="M13" s="88"/>
      <c r="N13" s="88"/>
      <c r="O13" s="88"/>
      <c r="P13" s="88">
        <v>0.5859</v>
      </c>
      <c r="Q13" s="88"/>
    </row>
    <row r="14" spans="1:17" s="1" customFormat="1" ht="12.75">
      <c r="A14" s="14" t="s">
        <v>52</v>
      </c>
      <c r="B14" s="15" t="s">
        <v>26</v>
      </c>
      <c r="C14" s="16"/>
      <c r="D14" s="14" t="s">
        <v>27</v>
      </c>
      <c r="E14" s="88">
        <v>0.6527</v>
      </c>
      <c r="F14" s="88"/>
      <c r="G14" s="88"/>
      <c r="H14" s="88"/>
      <c r="I14" s="88"/>
      <c r="J14" s="89"/>
      <c r="K14" s="88">
        <v>0.6527</v>
      </c>
      <c r="L14" s="88"/>
      <c r="M14" s="88"/>
      <c r="N14" s="88">
        <v>0.516</v>
      </c>
      <c r="O14" s="88"/>
      <c r="P14" s="88">
        <v>0.1367</v>
      </c>
      <c r="Q14" s="88">
        <v>0.3535</v>
      </c>
    </row>
    <row r="15" spans="1:17" s="1" customFormat="1" ht="12.75">
      <c r="A15" s="14">
        <v>13</v>
      </c>
      <c r="B15" s="15" t="s">
        <v>26</v>
      </c>
      <c r="C15" s="16"/>
      <c r="D15" s="87" t="s">
        <v>27</v>
      </c>
      <c r="E15" s="88">
        <v>0.185</v>
      </c>
      <c r="F15" s="88"/>
      <c r="G15" s="88"/>
      <c r="H15" s="88"/>
      <c r="I15" s="88"/>
      <c r="J15" s="89"/>
      <c r="K15" s="88">
        <v>0.185</v>
      </c>
      <c r="L15" s="88"/>
      <c r="M15" s="88"/>
      <c r="N15" s="88"/>
      <c r="O15" s="88">
        <v>0.185</v>
      </c>
      <c r="P15" s="88"/>
      <c r="Q15" s="88"/>
    </row>
    <row r="16" spans="1:17" s="1" customFormat="1" ht="12.75">
      <c r="A16" s="39" t="s">
        <v>54</v>
      </c>
      <c r="B16" s="15" t="s">
        <v>26</v>
      </c>
      <c r="C16" s="97"/>
      <c r="D16" s="14" t="s">
        <v>27</v>
      </c>
      <c r="E16" s="14">
        <v>0.9315</v>
      </c>
      <c r="F16" s="88">
        <v>0.9315</v>
      </c>
      <c r="G16" s="88"/>
      <c r="H16" s="88"/>
      <c r="I16" s="88"/>
      <c r="J16" s="89"/>
      <c r="K16" s="88"/>
      <c r="L16" s="88"/>
      <c r="M16" s="88"/>
      <c r="N16" s="88">
        <v>0.9315</v>
      </c>
      <c r="O16" s="88"/>
      <c r="P16" s="88"/>
      <c r="Q16" s="88">
        <v>1.5575</v>
      </c>
    </row>
    <row r="17" spans="1:17" s="1" customFormat="1" ht="12.75">
      <c r="A17" s="98"/>
      <c r="B17" s="99"/>
      <c r="C17" s="100"/>
      <c r="D17" s="12" t="s">
        <v>28</v>
      </c>
      <c r="E17" s="17">
        <v>0.626</v>
      </c>
      <c r="F17" s="88">
        <v>0.0022</v>
      </c>
      <c r="G17" s="88"/>
      <c r="H17" s="88"/>
      <c r="I17" s="88"/>
      <c r="J17" s="89"/>
      <c r="K17" s="88"/>
      <c r="L17" s="88"/>
      <c r="M17" s="88"/>
      <c r="N17" s="88">
        <v>0.0022</v>
      </c>
      <c r="O17" s="88"/>
      <c r="P17" s="88"/>
      <c r="Q17" s="88"/>
    </row>
    <row r="18" spans="1:17" s="1" customFormat="1" ht="12.75">
      <c r="A18" s="90"/>
      <c r="B18" s="91"/>
      <c r="C18" s="92"/>
      <c r="D18" s="18"/>
      <c r="E18" s="19"/>
      <c r="F18" s="19"/>
      <c r="G18" s="19"/>
      <c r="H18" s="19"/>
      <c r="I18" s="19">
        <v>0.0164</v>
      </c>
      <c r="J18" s="93"/>
      <c r="K18" s="19"/>
      <c r="L18" s="19"/>
      <c r="M18" s="19"/>
      <c r="N18" s="19">
        <v>0.0164</v>
      </c>
      <c r="O18" s="19"/>
      <c r="P18" s="19"/>
      <c r="Q18" s="19"/>
    </row>
    <row r="19" spans="1:17" s="1" customFormat="1" ht="12.75">
      <c r="A19" s="39"/>
      <c r="B19" s="39"/>
      <c r="C19" s="101"/>
      <c r="D19" s="28"/>
      <c r="E19" s="27"/>
      <c r="F19" s="27"/>
      <c r="G19" s="27"/>
      <c r="H19" s="27"/>
      <c r="I19" s="27"/>
      <c r="J19" s="27"/>
      <c r="K19" s="27">
        <v>0.6074</v>
      </c>
      <c r="L19" s="27"/>
      <c r="M19" s="27"/>
      <c r="N19" s="27">
        <v>0.6074</v>
      </c>
      <c r="O19" s="27"/>
      <c r="P19" s="27"/>
      <c r="Q19" s="27"/>
    </row>
    <row r="20" spans="1:17" s="1" customFormat="1" ht="12.75">
      <c r="A20" s="98" t="s">
        <v>62</v>
      </c>
      <c r="B20" s="99" t="s">
        <v>26</v>
      </c>
      <c r="C20" s="100"/>
      <c r="D20" s="26" t="s">
        <v>28</v>
      </c>
      <c r="E20" s="17">
        <v>1.0538</v>
      </c>
      <c r="F20" s="17">
        <v>1.0312</v>
      </c>
      <c r="G20" s="17"/>
      <c r="H20" s="17"/>
      <c r="I20" s="17"/>
      <c r="J20" s="102"/>
      <c r="K20" s="17"/>
      <c r="L20" s="17"/>
      <c r="M20" s="17"/>
      <c r="N20" s="17">
        <v>1.0312</v>
      </c>
      <c r="O20" s="17"/>
      <c r="P20" s="17"/>
      <c r="Q20" s="17">
        <v>1.0538</v>
      </c>
    </row>
    <row r="21" spans="1:17" s="1" customFormat="1" ht="12.75">
      <c r="A21" s="90"/>
      <c r="B21" s="91"/>
      <c r="C21" s="92"/>
      <c r="D21" s="18"/>
      <c r="E21" s="19"/>
      <c r="F21" s="19"/>
      <c r="G21" s="19"/>
      <c r="H21" s="19"/>
      <c r="I21" s="19"/>
      <c r="J21" s="93"/>
      <c r="K21" s="19">
        <v>0.0226</v>
      </c>
      <c r="L21" s="19"/>
      <c r="M21" s="19"/>
      <c r="N21" s="19">
        <v>0.0226</v>
      </c>
      <c r="O21" s="19"/>
      <c r="P21" s="19"/>
      <c r="Q21" s="19"/>
    </row>
    <row r="22" spans="1:17" s="1" customFormat="1" ht="12.75">
      <c r="A22" s="39">
        <v>20</v>
      </c>
      <c r="B22" s="103" t="s">
        <v>26</v>
      </c>
      <c r="C22" s="101"/>
      <c r="D22" s="28" t="s">
        <v>28</v>
      </c>
      <c r="E22" s="27">
        <v>0.0213</v>
      </c>
      <c r="F22" s="27">
        <v>0.0213</v>
      </c>
      <c r="G22" s="27"/>
      <c r="H22" s="27"/>
      <c r="I22" s="27"/>
      <c r="J22" s="27"/>
      <c r="K22" s="27"/>
      <c r="L22" s="27"/>
      <c r="M22" s="27"/>
      <c r="N22" s="27"/>
      <c r="O22" s="27">
        <v>0.0213</v>
      </c>
      <c r="P22" s="27"/>
      <c r="Q22" s="27"/>
    </row>
    <row r="23" spans="1:17" s="1" customFormat="1" ht="12.75">
      <c r="A23" s="98" t="s">
        <v>47</v>
      </c>
      <c r="B23" s="99" t="s">
        <v>26</v>
      </c>
      <c r="C23" s="100"/>
      <c r="D23" s="104" t="s">
        <v>28</v>
      </c>
      <c r="E23" s="17">
        <v>0.9609</v>
      </c>
      <c r="F23" s="17">
        <v>0.7456</v>
      </c>
      <c r="G23" s="17"/>
      <c r="H23" s="17"/>
      <c r="I23" s="17"/>
      <c r="J23" s="102"/>
      <c r="K23" s="17"/>
      <c r="L23" s="17">
        <v>0.2726</v>
      </c>
      <c r="M23" s="17"/>
      <c r="N23" s="17"/>
      <c r="O23" s="17">
        <v>0.473</v>
      </c>
      <c r="P23" s="17"/>
      <c r="Q23" s="17">
        <v>0.641</v>
      </c>
    </row>
    <row r="24" spans="1:17" s="1" customFormat="1" ht="12.75">
      <c r="A24" s="14"/>
      <c r="B24" s="15"/>
      <c r="C24" s="16"/>
      <c r="D24" s="87"/>
      <c r="E24" s="88"/>
      <c r="F24" s="88"/>
      <c r="G24" s="88"/>
      <c r="H24" s="88"/>
      <c r="I24" s="88"/>
      <c r="J24" s="89"/>
      <c r="K24" s="88">
        <v>0.2153</v>
      </c>
      <c r="L24" s="88"/>
      <c r="M24" s="88"/>
      <c r="N24" s="88"/>
      <c r="O24" s="88">
        <v>0.2153</v>
      </c>
      <c r="P24" s="88"/>
      <c r="Q24" s="88"/>
    </row>
    <row r="25" spans="1:17" s="1" customFormat="1" ht="12.75">
      <c r="A25" s="90">
        <v>22</v>
      </c>
      <c r="B25" s="91" t="s">
        <v>26</v>
      </c>
      <c r="C25" s="92"/>
      <c r="D25" s="18" t="s">
        <v>28</v>
      </c>
      <c r="E25" s="19">
        <v>3.6992</v>
      </c>
      <c r="F25" s="19">
        <v>3.6992</v>
      </c>
      <c r="G25" s="19"/>
      <c r="H25" s="19"/>
      <c r="I25" s="19"/>
      <c r="J25" s="93"/>
      <c r="K25" s="19"/>
      <c r="L25" s="19"/>
      <c r="M25" s="19"/>
      <c r="N25" s="19"/>
      <c r="O25" s="19">
        <v>3.6992</v>
      </c>
      <c r="P25" s="19"/>
      <c r="Q25" s="19">
        <v>3.6568</v>
      </c>
    </row>
    <row r="26" spans="1:17" s="1" customFormat="1" ht="12.75">
      <c r="A26" s="39" t="s">
        <v>55</v>
      </c>
      <c r="B26" s="103" t="s">
        <v>26</v>
      </c>
      <c r="C26" s="105"/>
      <c r="D26" s="39" t="s">
        <v>28</v>
      </c>
      <c r="E26" s="27">
        <v>3.3878</v>
      </c>
      <c r="F26" s="27">
        <v>3.3878</v>
      </c>
      <c r="G26" s="27"/>
      <c r="H26" s="27"/>
      <c r="I26" s="27"/>
      <c r="J26" s="27"/>
      <c r="K26" s="27"/>
      <c r="L26" s="27">
        <v>3.3878</v>
      </c>
      <c r="M26" s="27"/>
      <c r="N26" s="27"/>
      <c r="O26" s="27"/>
      <c r="P26" s="27"/>
      <c r="Q26" s="27">
        <v>3.3878</v>
      </c>
    </row>
    <row r="27" spans="1:17" s="1" customFormat="1" ht="12.75">
      <c r="A27" s="98" t="s">
        <v>51</v>
      </c>
      <c r="B27" s="99" t="s">
        <v>26</v>
      </c>
      <c r="C27" s="100"/>
      <c r="D27" s="26" t="s">
        <v>28</v>
      </c>
      <c r="E27" s="17">
        <v>0.5106</v>
      </c>
      <c r="F27" s="17"/>
      <c r="G27" s="17"/>
      <c r="H27" s="17"/>
      <c r="I27" s="17"/>
      <c r="J27" s="102"/>
      <c r="K27" s="17">
        <v>0.3444</v>
      </c>
      <c r="L27" s="17"/>
      <c r="M27" s="17"/>
      <c r="N27" s="17">
        <v>0.3117</v>
      </c>
      <c r="O27" s="17"/>
      <c r="P27" s="17">
        <v>0.0327</v>
      </c>
      <c r="Q27" s="17">
        <v>0.5106</v>
      </c>
    </row>
    <row r="28" spans="1:17" s="1" customFormat="1" ht="12.75">
      <c r="A28" s="14"/>
      <c r="B28" s="15"/>
      <c r="C28" s="16"/>
      <c r="D28" s="87"/>
      <c r="E28" s="88"/>
      <c r="F28" s="88"/>
      <c r="G28" s="88"/>
      <c r="H28" s="88"/>
      <c r="I28" s="88">
        <v>0.1662</v>
      </c>
      <c r="J28" s="89"/>
      <c r="K28" s="88"/>
      <c r="L28" s="88"/>
      <c r="M28" s="88"/>
      <c r="N28" s="88">
        <v>0.1662</v>
      </c>
      <c r="O28" s="88"/>
      <c r="P28" s="88"/>
      <c r="Q28" s="88"/>
    </row>
    <row r="29" spans="1:17" s="1" customFormat="1" ht="12.75">
      <c r="A29" s="90">
        <v>35</v>
      </c>
      <c r="B29" s="91" t="s">
        <v>26</v>
      </c>
      <c r="C29" s="92"/>
      <c r="D29" s="18" t="s">
        <v>27</v>
      </c>
      <c r="E29" s="19">
        <v>0.5849</v>
      </c>
      <c r="F29" s="19"/>
      <c r="G29" s="19"/>
      <c r="H29" s="19"/>
      <c r="I29" s="19"/>
      <c r="J29" s="93"/>
      <c r="K29" s="19">
        <v>0.5849</v>
      </c>
      <c r="L29" s="19"/>
      <c r="M29" s="19">
        <v>0.5849</v>
      </c>
      <c r="N29" s="19"/>
      <c r="O29" s="19"/>
      <c r="P29" s="19"/>
      <c r="Q29" s="19"/>
    </row>
    <row r="30" spans="1:17" s="1" customFormat="1" ht="12.75">
      <c r="A30" s="28" t="s">
        <v>56</v>
      </c>
      <c r="B30" s="15" t="s">
        <v>26</v>
      </c>
      <c r="C30" s="16"/>
      <c r="D30" s="87" t="s">
        <v>27</v>
      </c>
      <c r="E30" s="88">
        <v>0.559</v>
      </c>
      <c r="F30" s="88"/>
      <c r="G30" s="88"/>
      <c r="H30" s="88"/>
      <c r="I30" s="88"/>
      <c r="J30" s="89"/>
      <c r="K30" s="88">
        <v>0.559</v>
      </c>
      <c r="L30" s="88">
        <v>0.559</v>
      </c>
      <c r="M30" s="88"/>
      <c r="N30" s="88"/>
      <c r="O30" s="88"/>
      <c r="P30" s="88"/>
      <c r="Q30" s="88">
        <v>0.559</v>
      </c>
    </row>
    <row r="31" spans="1:17" s="1" customFormat="1" ht="12.75">
      <c r="A31" s="90">
        <v>37</v>
      </c>
      <c r="B31" s="92" t="s">
        <v>26</v>
      </c>
      <c r="C31" s="92"/>
      <c r="D31" s="18" t="s">
        <v>27</v>
      </c>
      <c r="E31" s="19">
        <v>0.1512</v>
      </c>
      <c r="F31" s="19"/>
      <c r="G31" s="19"/>
      <c r="H31" s="19"/>
      <c r="I31" s="19"/>
      <c r="J31" s="93"/>
      <c r="K31" s="19">
        <v>0.1512</v>
      </c>
      <c r="L31" s="19">
        <v>0.1512</v>
      </c>
      <c r="M31" s="19"/>
      <c r="N31" s="19"/>
      <c r="O31" s="19"/>
      <c r="P31" s="19"/>
      <c r="Q31" s="106">
        <v>0.1512</v>
      </c>
    </row>
    <row r="32" spans="1:17" s="1" customFormat="1" ht="12.75">
      <c r="A32" s="39">
        <v>40</v>
      </c>
      <c r="B32" s="15" t="s">
        <v>26</v>
      </c>
      <c r="C32" s="16"/>
      <c r="D32" s="14" t="s">
        <v>27</v>
      </c>
      <c r="E32" s="27">
        <v>0.3543</v>
      </c>
      <c r="F32" s="27"/>
      <c r="G32" s="27"/>
      <c r="H32" s="27"/>
      <c r="I32" s="27"/>
      <c r="J32" s="27"/>
      <c r="K32" s="27">
        <v>0.3543</v>
      </c>
      <c r="L32" s="27"/>
      <c r="M32" s="27"/>
      <c r="N32" s="27"/>
      <c r="O32" s="27"/>
      <c r="P32" s="27">
        <v>0.3543</v>
      </c>
      <c r="Q32" s="56"/>
    </row>
    <row r="33" spans="1:17" s="1" customFormat="1" ht="12.75">
      <c r="A33" s="30" t="s">
        <v>57</v>
      </c>
      <c r="B33" s="31" t="s">
        <v>26</v>
      </c>
      <c r="C33" s="32"/>
      <c r="D33" s="26" t="s">
        <v>28</v>
      </c>
      <c r="E33" s="33">
        <v>2.964</v>
      </c>
      <c r="F33" s="33">
        <v>2.964</v>
      </c>
      <c r="G33" s="33"/>
      <c r="H33" s="33"/>
      <c r="I33" s="33"/>
      <c r="J33" s="33"/>
      <c r="K33" s="33"/>
      <c r="L33" s="33"/>
      <c r="M33" s="33"/>
      <c r="N33" s="33"/>
      <c r="O33" s="33">
        <v>2.964</v>
      </c>
      <c r="P33" s="33"/>
      <c r="Q33" s="17">
        <v>2.964</v>
      </c>
    </row>
    <row r="34" spans="1:17" s="1" customFormat="1" ht="13.5" thickBot="1">
      <c r="A34" s="107">
        <v>44</v>
      </c>
      <c r="B34" s="108" t="s">
        <v>26</v>
      </c>
      <c r="C34" s="109"/>
      <c r="D34" s="12" t="s">
        <v>27</v>
      </c>
      <c r="E34" s="110">
        <v>1.831</v>
      </c>
      <c r="F34" s="110">
        <v>1.831</v>
      </c>
      <c r="G34" s="110"/>
      <c r="H34" s="110"/>
      <c r="I34" s="110"/>
      <c r="J34" s="110"/>
      <c r="K34" s="110"/>
      <c r="L34" s="110"/>
      <c r="M34" s="110">
        <v>0.8444</v>
      </c>
      <c r="N34" s="110"/>
      <c r="O34" s="110"/>
      <c r="P34" s="110">
        <v>0.9866</v>
      </c>
      <c r="Q34" s="13">
        <v>0.9336</v>
      </c>
    </row>
    <row r="35" spans="1:17" ht="13.5" thickBot="1">
      <c r="A35" s="47" t="s">
        <v>29</v>
      </c>
      <c r="B35" s="35"/>
      <c r="C35" s="36"/>
      <c r="D35" s="25"/>
      <c r="E35" s="23">
        <f>SUM(E9:E34)</f>
        <v>22.463399999999996</v>
      </c>
      <c r="F35" s="23">
        <f>SUM(F9:F34)</f>
        <v>17.9716</v>
      </c>
      <c r="G35" s="23"/>
      <c r="H35" s="23"/>
      <c r="I35" s="23">
        <f aca="true" t="shared" si="0" ref="I35:P35">SUM(I9:I34)</f>
        <v>0.22909999999999997</v>
      </c>
      <c r="J35" s="23"/>
      <c r="K35" s="23">
        <f t="shared" si="0"/>
        <v>4.262700000000001</v>
      </c>
      <c r="L35" s="23">
        <f t="shared" si="0"/>
        <v>4.3706000000000005</v>
      </c>
      <c r="M35" s="23">
        <f t="shared" si="0"/>
        <v>2.1548</v>
      </c>
      <c r="N35" s="23">
        <f t="shared" si="0"/>
        <v>3.6052000000000004</v>
      </c>
      <c r="O35" s="23">
        <f t="shared" si="0"/>
        <v>10.033</v>
      </c>
      <c r="P35" s="23">
        <f t="shared" si="0"/>
        <v>2.2998</v>
      </c>
      <c r="Q35" s="23">
        <f>SUM(Q9:Q34)</f>
        <v>19.758999999999997</v>
      </c>
    </row>
    <row r="36" spans="1:17" ht="13.5" thickBot="1">
      <c r="A36" s="168" t="s">
        <v>58</v>
      </c>
      <c r="B36" s="147"/>
      <c r="C36" s="148"/>
      <c r="D36" s="25"/>
      <c r="E36" s="23">
        <f>SUM(E33+E30+E26+E16+E20+E9)</f>
        <v>11.9496</v>
      </c>
      <c r="F36" s="23">
        <f aca="true" t="shared" si="1" ref="F36:Q36">SUM(F33+F30+F26+F16+F20+F9)</f>
        <v>11.367999999999999</v>
      </c>
      <c r="G36" s="23"/>
      <c r="H36" s="23"/>
      <c r="I36" s="23"/>
      <c r="J36" s="23"/>
      <c r="K36" s="23">
        <f t="shared" si="1"/>
        <v>0.559</v>
      </c>
      <c r="L36" s="23">
        <f t="shared" si="1"/>
        <v>3.9468</v>
      </c>
      <c r="M36" s="23">
        <f t="shared" si="1"/>
        <v>0.7255</v>
      </c>
      <c r="N36" s="23">
        <f t="shared" si="1"/>
        <v>1.9627</v>
      </c>
      <c r="O36" s="23">
        <f t="shared" si="1"/>
        <v>5.2244</v>
      </c>
      <c r="P36" s="23">
        <f t="shared" si="1"/>
        <v>0.0676</v>
      </c>
      <c r="Q36" s="23">
        <f t="shared" si="1"/>
        <v>12.5756</v>
      </c>
    </row>
    <row r="37" spans="1:17" s="1" customFormat="1" ht="12.75">
      <c r="A37" s="9">
        <v>9</v>
      </c>
      <c r="B37" s="10" t="s">
        <v>30</v>
      </c>
      <c r="C37" s="94"/>
      <c r="D37" s="9" t="s">
        <v>27</v>
      </c>
      <c r="E37" s="9">
        <v>0.3241</v>
      </c>
      <c r="F37" s="9"/>
      <c r="G37" s="9"/>
      <c r="H37" s="9"/>
      <c r="I37" s="9"/>
      <c r="J37" s="9"/>
      <c r="K37" s="9">
        <v>0.3241</v>
      </c>
      <c r="L37" s="9"/>
      <c r="M37" s="9"/>
      <c r="N37" s="9"/>
      <c r="O37" s="9">
        <v>0.3241</v>
      </c>
      <c r="P37" s="9"/>
      <c r="Q37" s="13">
        <v>0.3241</v>
      </c>
    </row>
    <row r="38" spans="1:17" s="1" customFormat="1" ht="13.5" thickBot="1">
      <c r="A38" s="90">
        <v>39</v>
      </c>
      <c r="B38" s="91" t="s">
        <v>30</v>
      </c>
      <c r="C38" s="92"/>
      <c r="D38" s="90" t="s">
        <v>27</v>
      </c>
      <c r="E38" s="90">
        <v>0.6025</v>
      </c>
      <c r="F38" s="95"/>
      <c r="G38" s="95"/>
      <c r="H38" s="95"/>
      <c r="I38" s="95"/>
      <c r="J38" s="95"/>
      <c r="K38" s="90">
        <v>0.6025</v>
      </c>
      <c r="L38" s="90"/>
      <c r="M38" s="90"/>
      <c r="N38" s="90"/>
      <c r="O38" s="90">
        <v>0.6025</v>
      </c>
      <c r="P38" s="90"/>
      <c r="Q38" s="96"/>
    </row>
    <row r="39" spans="1:17" ht="13.5" thickBot="1">
      <c r="A39" s="20" t="s">
        <v>31</v>
      </c>
      <c r="B39" s="21"/>
      <c r="C39" s="21"/>
      <c r="D39" s="34"/>
      <c r="E39" s="23">
        <f>SUM(E37:E38)</f>
        <v>0.9266000000000001</v>
      </c>
      <c r="F39" s="23"/>
      <c r="G39" s="23"/>
      <c r="H39" s="23"/>
      <c r="I39" s="23"/>
      <c r="J39" s="23"/>
      <c r="K39" s="23">
        <f>SUM(K37:K38)</f>
        <v>0.9266000000000001</v>
      </c>
      <c r="L39" s="23"/>
      <c r="M39" s="23"/>
      <c r="N39" s="23"/>
      <c r="O39" s="23">
        <f>SUM(O37:O38)</f>
        <v>0.9266000000000001</v>
      </c>
      <c r="P39" s="23"/>
      <c r="Q39" s="23">
        <f>SUM(Q37:Q38)</f>
        <v>0.3241</v>
      </c>
    </row>
    <row r="47" spans="1:17" ht="12.75">
      <c r="A47" s="151" t="s">
        <v>6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</row>
    <row r="48" spans="1:17" ht="12.75">
      <c r="A48" s="153" t="s">
        <v>25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</row>
    <row r="49" spans="1:17" ht="13.5" thickBot="1">
      <c r="A49" s="154" t="s">
        <v>32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</row>
    <row r="50" spans="1:17" ht="13.5" thickBot="1">
      <c r="A50" s="2"/>
      <c r="B50" s="3"/>
      <c r="C50" s="4"/>
      <c r="D50" s="3"/>
      <c r="E50" s="2" t="s">
        <v>8</v>
      </c>
      <c r="F50" s="158" t="s">
        <v>9</v>
      </c>
      <c r="G50" s="159"/>
      <c r="H50" s="159"/>
      <c r="I50" s="159"/>
      <c r="J50" s="159"/>
      <c r="K50" s="160"/>
      <c r="L50" s="158" t="s">
        <v>10</v>
      </c>
      <c r="M50" s="159"/>
      <c r="N50" s="161"/>
      <c r="O50" s="161"/>
      <c r="P50" s="162"/>
      <c r="Q50" s="2" t="s">
        <v>63</v>
      </c>
    </row>
    <row r="51" spans="1:17" ht="12.75">
      <c r="A51" s="5" t="s">
        <v>11</v>
      </c>
      <c r="B51" s="163" t="s">
        <v>12</v>
      </c>
      <c r="C51" s="164"/>
      <c r="D51" s="6" t="s">
        <v>13</v>
      </c>
      <c r="E51" s="5" t="s">
        <v>14</v>
      </c>
      <c r="F51" s="2" t="s">
        <v>0</v>
      </c>
      <c r="G51" s="156" t="s">
        <v>15</v>
      </c>
      <c r="H51" s="156" t="s">
        <v>16</v>
      </c>
      <c r="I51" s="156" t="s">
        <v>17</v>
      </c>
      <c r="J51" s="2" t="s">
        <v>18</v>
      </c>
      <c r="K51" s="156" t="s">
        <v>3</v>
      </c>
      <c r="L51" s="156" t="s">
        <v>4</v>
      </c>
      <c r="M51" s="156" t="s">
        <v>1</v>
      </c>
      <c r="N51" s="156" t="s">
        <v>5</v>
      </c>
      <c r="O51" s="156" t="s">
        <v>19</v>
      </c>
      <c r="P51" s="156" t="s">
        <v>2</v>
      </c>
      <c r="Q51" s="5" t="s">
        <v>64</v>
      </c>
    </row>
    <row r="52" spans="1:17" ht="13.5" thickBot="1">
      <c r="A52" s="7" t="s">
        <v>20</v>
      </c>
      <c r="B52" s="166" t="s">
        <v>21</v>
      </c>
      <c r="C52" s="167"/>
      <c r="D52" s="8"/>
      <c r="E52" s="7" t="s">
        <v>22</v>
      </c>
      <c r="F52" s="7" t="s">
        <v>23</v>
      </c>
      <c r="G52" s="165"/>
      <c r="H52" s="165"/>
      <c r="I52" s="157"/>
      <c r="J52" s="5" t="s">
        <v>24</v>
      </c>
      <c r="K52" s="165"/>
      <c r="L52" s="157"/>
      <c r="M52" s="157"/>
      <c r="N52" s="157"/>
      <c r="O52" s="157"/>
      <c r="P52" s="157"/>
      <c r="Q52" s="7" t="s">
        <v>22</v>
      </c>
    </row>
    <row r="53" spans="1:17" s="1" customFormat="1" ht="12.75">
      <c r="A53" s="9">
        <v>4</v>
      </c>
      <c r="B53" s="10" t="s">
        <v>33</v>
      </c>
      <c r="C53" s="11"/>
      <c r="D53" s="12" t="s">
        <v>27</v>
      </c>
      <c r="E53" s="13">
        <v>0.1844</v>
      </c>
      <c r="F53" s="13"/>
      <c r="G53" s="85"/>
      <c r="H53" s="13"/>
      <c r="I53" s="13"/>
      <c r="J53" s="86"/>
      <c r="K53" s="13">
        <v>0.1844</v>
      </c>
      <c r="L53" s="85"/>
      <c r="M53" s="85"/>
      <c r="N53" s="85"/>
      <c r="O53" s="85"/>
      <c r="P53" s="85">
        <v>0.1844</v>
      </c>
      <c r="Q53" s="13"/>
    </row>
    <row r="54" spans="1:17" s="1" customFormat="1" ht="12.75">
      <c r="A54" s="14">
        <v>11</v>
      </c>
      <c r="B54" s="15" t="s">
        <v>33</v>
      </c>
      <c r="C54" s="16"/>
      <c r="D54" s="87" t="s">
        <v>27</v>
      </c>
      <c r="E54" s="88">
        <v>0.8997</v>
      </c>
      <c r="F54" s="88"/>
      <c r="G54" s="88"/>
      <c r="H54" s="88"/>
      <c r="I54" s="88"/>
      <c r="J54" s="89"/>
      <c r="K54" s="88">
        <v>0.8997</v>
      </c>
      <c r="L54" s="88"/>
      <c r="M54" s="88"/>
      <c r="N54" s="88"/>
      <c r="O54" s="88">
        <v>0.8997</v>
      </c>
      <c r="P54" s="88"/>
      <c r="Q54" s="88">
        <v>0.8997</v>
      </c>
    </row>
    <row r="55" spans="1:17" s="1" customFormat="1" ht="13.5" thickBot="1">
      <c r="A55" s="90">
        <v>38</v>
      </c>
      <c r="B55" s="91" t="s">
        <v>33</v>
      </c>
      <c r="C55" s="92"/>
      <c r="D55" s="12" t="s">
        <v>27</v>
      </c>
      <c r="E55" s="19">
        <v>0.5609</v>
      </c>
      <c r="F55" s="19"/>
      <c r="G55" s="19"/>
      <c r="H55" s="19"/>
      <c r="I55" s="19"/>
      <c r="J55" s="93"/>
      <c r="K55" s="19">
        <v>0.5609</v>
      </c>
      <c r="L55" s="19">
        <v>0.5609</v>
      </c>
      <c r="M55" s="19"/>
      <c r="N55" s="19"/>
      <c r="O55" s="19"/>
      <c r="P55" s="19"/>
      <c r="Q55" s="19">
        <v>0.5609</v>
      </c>
    </row>
    <row r="56" spans="1:17" ht="13.5" thickBot="1">
      <c r="A56" s="47" t="s">
        <v>34</v>
      </c>
      <c r="B56" s="44"/>
      <c r="C56" s="21"/>
      <c r="D56" s="24"/>
      <c r="E56" s="23">
        <f>SUM(E53:E55)</f>
        <v>1.645</v>
      </c>
      <c r="F56" s="23"/>
      <c r="G56" s="23"/>
      <c r="H56" s="23"/>
      <c r="I56" s="23"/>
      <c r="J56" s="23"/>
      <c r="K56" s="23">
        <f>SUM(K53:K55)</f>
        <v>1.645</v>
      </c>
      <c r="L56" s="23">
        <f>SUM(L53:L55)</f>
        <v>0.5609</v>
      </c>
      <c r="M56" s="23"/>
      <c r="N56" s="23"/>
      <c r="O56" s="23">
        <f>SUM(O53:O55)</f>
        <v>0.8997</v>
      </c>
      <c r="P56" s="23">
        <f>SUM(P53:P55)</f>
        <v>0.1844</v>
      </c>
      <c r="Q56" s="23">
        <f>SUM(Q54:Q55)</f>
        <v>1.4606</v>
      </c>
    </row>
    <row r="57" spans="1:17" s="66" customFormat="1" ht="12.75">
      <c r="A57" s="59" t="s">
        <v>45</v>
      </c>
      <c r="B57" s="60" t="s">
        <v>35</v>
      </c>
      <c r="C57" s="61"/>
      <c r="D57" s="62" t="s">
        <v>27</v>
      </c>
      <c r="E57" s="63">
        <v>0.2233</v>
      </c>
      <c r="F57" s="63"/>
      <c r="G57" s="63"/>
      <c r="H57" s="63"/>
      <c r="I57" s="63"/>
      <c r="J57" s="64"/>
      <c r="K57" s="65">
        <v>0.2233</v>
      </c>
      <c r="L57" s="65">
        <v>0.1831</v>
      </c>
      <c r="M57" s="65">
        <v>0.0303</v>
      </c>
      <c r="N57" s="65"/>
      <c r="O57" s="65"/>
      <c r="P57" s="65">
        <v>0.0099</v>
      </c>
      <c r="Q57" s="65"/>
    </row>
    <row r="58" spans="1:17" s="66" customFormat="1" ht="12.75">
      <c r="A58" s="73" t="s">
        <v>44</v>
      </c>
      <c r="B58" s="74" t="s">
        <v>35</v>
      </c>
      <c r="C58" s="75"/>
      <c r="D58" s="76" t="s">
        <v>27</v>
      </c>
      <c r="E58" s="77">
        <v>0.3805</v>
      </c>
      <c r="F58" s="77">
        <v>0.1589</v>
      </c>
      <c r="G58" s="77"/>
      <c r="H58" s="77"/>
      <c r="I58" s="77"/>
      <c r="J58" s="78"/>
      <c r="K58" s="77"/>
      <c r="L58" s="77"/>
      <c r="M58" s="77"/>
      <c r="N58" s="77"/>
      <c r="O58" s="77">
        <v>0.1589</v>
      </c>
      <c r="P58" s="77"/>
      <c r="Q58" s="77">
        <v>0.3805</v>
      </c>
    </row>
    <row r="59" spans="1:17" s="66" customFormat="1" ht="12.75">
      <c r="A59" s="73"/>
      <c r="B59" s="74"/>
      <c r="C59" s="75"/>
      <c r="D59" s="76"/>
      <c r="E59" s="77"/>
      <c r="F59" s="77"/>
      <c r="G59" s="77"/>
      <c r="H59" s="77"/>
      <c r="I59" s="77">
        <v>0.0104</v>
      </c>
      <c r="J59" s="78"/>
      <c r="K59" s="77"/>
      <c r="L59" s="77"/>
      <c r="M59" s="77"/>
      <c r="N59" s="77"/>
      <c r="O59" s="77">
        <v>0.0104</v>
      </c>
      <c r="P59" s="77"/>
      <c r="Q59" s="77"/>
    </row>
    <row r="60" spans="1:17" s="66" customFormat="1" ht="12.75">
      <c r="A60" s="73"/>
      <c r="B60" s="74"/>
      <c r="C60" s="75"/>
      <c r="D60" s="76"/>
      <c r="E60" s="77"/>
      <c r="F60" s="77"/>
      <c r="G60" s="77"/>
      <c r="H60" s="77"/>
      <c r="I60" s="77"/>
      <c r="J60" s="78"/>
      <c r="K60" s="71">
        <v>0.2112</v>
      </c>
      <c r="L60" s="77"/>
      <c r="M60" s="77"/>
      <c r="N60" s="77"/>
      <c r="O60" s="77">
        <v>0.2112</v>
      </c>
      <c r="P60" s="77"/>
      <c r="Q60" s="77"/>
    </row>
    <row r="61" spans="1:17" s="66" customFormat="1" ht="12.75">
      <c r="A61" s="73"/>
      <c r="B61" s="74"/>
      <c r="C61" s="75"/>
      <c r="D61" s="76" t="s">
        <v>28</v>
      </c>
      <c r="E61" s="77">
        <v>0.6244</v>
      </c>
      <c r="F61" s="77">
        <v>0.6244</v>
      </c>
      <c r="G61" s="77"/>
      <c r="H61" s="77"/>
      <c r="I61" s="77"/>
      <c r="J61" s="78"/>
      <c r="L61" s="77"/>
      <c r="M61" s="77"/>
      <c r="N61" s="77"/>
      <c r="O61" s="77">
        <v>0.6244</v>
      </c>
      <c r="P61" s="77"/>
      <c r="Q61" s="77"/>
    </row>
    <row r="62" spans="1:17" s="66" customFormat="1" ht="12.75">
      <c r="A62" s="67" t="s">
        <v>48</v>
      </c>
      <c r="B62" s="68" t="s">
        <v>35</v>
      </c>
      <c r="C62" s="69"/>
      <c r="D62" s="70" t="s">
        <v>28</v>
      </c>
      <c r="E62" s="71">
        <v>0.1497</v>
      </c>
      <c r="F62" s="71">
        <v>0.1497</v>
      </c>
      <c r="G62" s="71"/>
      <c r="H62" s="71"/>
      <c r="I62" s="71"/>
      <c r="J62" s="72"/>
      <c r="K62" s="71"/>
      <c r="L62" s="71"/>
      <c r="M62" s="71"/>
      <c r="N62" s="71">
        <v>0.1147</v>
      </c>
      <c r="O62" s="71">
        <v>0.0244</v>
      </c>
      <c r="P62" s="71">
        <v>0.0106</v>
      </c>
      <c r="Q62" s="71"/>
    </row>
    <row r="63" spans="1:17" s="66" customFormat="1" ht="12.75">
      <c r="A63" s="73" t="s">
        <v>50</v>
      </c>
      <c r="B63" s="74" t="s">
        <v>35</v>
      </c>
      <c r="C63" s="75"/>
      <c r="D63" s="76" t="s">
        <v>28</v>
      </c>
      <c r="E63" s="77">
        <v>0.5579</v>
      </c>
      <c r="F63" s="77">
        <v>0.3658</v>
      </c>
      <c r="G63" s="77"/>
      <c r="H63" s="77"/>
      <c r="I63" s="77"/>
      <c r="J63" s="78"/>
      <c r="K63" s="77"/>
      <c r="L63" s="77"/>
      <c r="M63" s="77"/>
      <c r="N63" s="77">
        <v>0.0818</v>
      </c>
      <c r="O63" s="77">
        <v>0.284</v>
      </c>
      <c r="P63" s="77"/>
      <c r="Q63" s="77"/>
    </row>
    <row r="64" spans="1:17" s="66" customFormat="1" ht="12.75">
      <c r="A64" s="70"/>
      <c r="B64" s="79"/>
      <c r="C64" s="80"/>
      <c r="D64" s="67"/>
      <c r="E64" s="71"/>
      <c r="F64" s="71"/>
      <c r="G64" s="71"/>
      <c r="H64" s="71"/>
      <c r="I64" s="71"/>
      <c r="J64" s="71"/>
      <c r="K64" s="71">
        <v>0.1921</v>
      </c>
      <c r="L64" s="71"/>
      <c r="M64" s="71"/>
      <c r="N64" s="71"/>
      <c r="O64" s="71">
        <v>0.1921</v>
      </c>
      <c r="P64" s="71"/>
      <c r="Q64" s="71"/>
    </row>
    <row r="65" spans="1:17" s="66" customFormat="1" ht="12.75">
      <c r="A65" s="81" t="s">
        <v>49</v>
      </c>
      <c r="B65" s="82" t="s">
        <v>35</v>
      </c>
      <c r="C65" s="83"/>
      <c r="D65" s="84" t="s">
        <v>28</v>
      </c>
      <c r="E65" s="65">
        <v>0.2268</v>
      </c>
      <c r="F65" s="65"/>
      <c r="G65" s="65"/>
      <c r="H65" s="65"/>
      <c r="I65" s="65"/>
      <c r="J65" s="64"/>
      <c r="K65" s="65">
        <v>0.2268</v>
      </c>
      <c r="L65" s="65"/>
      <c r="M65" s="65"/>
      <c r="N65" s="65"/>
      <c r="O65" s="65">
        <v>0.2268</v>
      </c>
      <c r="P65" s="65"/>
      <c r="Q65" s="65"/>
    </row>
    <row r="66" spans="1:17" s="66" customFormat="1" ht="13.5" thickBot="1">
      <c r="A66" s="73">
        <v>41</v>
      </c>
      <c r="B66" s="74" t="s">
        <v>35</v>
      </c>
      <c r="C66" s="75"/>
      <c r="D66" s="76" t="s">
        <v>27</v>
      </c>
      <c r="E66" s="77">
        <v>0.2482</v>
      </c>
      <c r="F66" s="77"/>
      <c r="G66" s="77"/>
      <c r="H66" s="77"/>
      <c r="I66" s="77">
        <v>0.2482</v>
      </c>
      <c r="J66" s="78"/>
      <c r="K66" s="77"/>
      <c r="L66" s="77"/>
      <c r="M66" s="77"/>
      <c r="N66" s="77"/>
      <c r="O66" s="77"/>
      <c r="P66" s="77">
        <v>0.2482</v>
      </c>
      <c r="Q66" s="77">
        <v>0.1264</v>
      </c>
    </row>
    <row r="67" spans="1:17" ht="13.5" thickBot="1">
      <c r="A67" s="20" t="s">
        <v>36</v>
      </c>
      <c r="B67" s="21"/>
      <c r="C67" s="21"/>
      <c r="D67" s="24"/>
      <c r="E67" s="23">
        <f>SUM(E57:E66)</f>
        <v>2.4108</v>
      </c>
      <c r="F67" s="23">
        <f aca="true" t="shared" si="2" ref="F67:Q67">SUM(F57:F66)</f>
        <v>1.2988</v>
      </c>
      <c r="G67" s="23"/>
      <c r="H67" s="23"/>
      <c r="I67" s="23">
        <f t="shared" si="2"/>
        <v>0.2586</v>
      </c>
      <c r="J67" s="23"/>
      <c r="K67" s="23">
        <f t="shared" si="2"/>
        <v>0.8534</v>
      </c>
      <c r="L67" s="23">
        <f t="shared" si="2"/>
        <v>0.1831</v>
      </c>
      <c r="M67" s="23">
        <f t="shared" si="2"/>
        <v>0.0303</v>
      </c>
      <c r="N67" s="23">
        <f t="shared" si="2"/>
        <v>0.1965</v>
      </c>
      <c r="O67" s="23">
        <f t="shared" si="2"/>
        <v>1.7321999999999997</v>
      </c>
      <c r="P67" s="23">
        <f t="shared" si="2"/>
        <v>0.2687</v>
      </c>
      <c r="Q67" s="23">
        <f t="shared" si="2"/>
        <v>0.5069</v>
      </c>
    </row>
    <row r="68" spans="1:17" ht="12.75">
      <c r="A68" s="49">
        <v>5</v>
      </c>
      <c r="B68" s="48" t="s">
        <v>37</v>
      </c>
      <c r="C68" s="50"/>
      <c r="D68" s="49" t="s">
        <v>27</v>
      </c>
      <c r="E68" s="33">
        <v>0.2307</v>
      </c>
      <c r="F68" s="33"/>
      <c r="G68" s="33"/>
      <c r="H68" s="33"/>
      <c r="I68" s="33"/>
      <c r="J68" s="33"/>
      <c r="K68" s="33">
        <v>0.2307</v>
      </c>
      <c r="L68" s="33"/>
      <c r="M68" s="33"/>
      <c r="N68" s="33"/>
      <c r="O68" s="33"/>
      <c r="P68" s="33">
        <v>0.2307</v>
      </c>
      <c r="Q68" s="33">
        <v>0.1729</v>
      </c>
    </row>
    <row r="69" spans="1:17" ht="13.5" thickBot="1">
      <c r="A69" s="9">
        <v>33</v>
      </c>
      <c r="B69" s="10" t="s">
        <v>37</v>
      </c>
      <c r="C69" s="114"/>
      <c r="D69" s="115" t="s">
        <v>27</v>
      </c>
      <c r="E69" s="116">
        <v>0.0355</v>
      </c>
      <c r="F69" s="116"/>
      <c r="G69" s="116"/>
      <c r="H69" s="116"/>
      <c r="I69" s="116"/>
      <c r="J69" s="117"/>
      <c r="K69" s="116">
        <v>0.0355</v>
      </c>
      <c r="L69" s="116"/>
      <c r="M69" s="116">
        <v>0.0355</v>
      </c>
      <c r="N69" s="116"/>
      <c r="O69" s="116"/>
      <c r="P69" s="116"/>
      <c r="Q69" s="116">
        <v>0.0355</v>
      </c>
    </row>
    <row r="70" spans="1:17" ht="13.5" thickBot="1">
      <c r="A70" s="20" t="s">
        <v>38</v>
      </c>
      <c r="B70" s="21"/>
      <c r="C70" s="111"/>
      <c r="D70" s="112"/>
      <c r="E70" s="113">
        <f>SUM(E68:E69)</f>
        <v>0.2662</v>
      </c>
      <c r="F70" s="113"/>
      <c r="G70" s="113"/>
      <c r="H70" s="113"/>
      <c r="I70" s="113"/>
      <c r="J70" s="113"/>
      <c r="K70" s="113">
        <f>SUM(K68:K69)</f>
        <v>0.2662</v>
      </c>
      <c r="L70" s="113"/>
      <c r="M70" s="113">
        <f>SUM(M69)</f>
        <v>0.0355</v>
      </c>
      <c r="N70" s="113"/>
      <c r="O70" s="113"/>
      <c r="P70" s="113">
        <f>SUM(P68:P69)</f>
        <v>0.2307</v>
      </c>
      <c r="Q70" s="113">
        <f>SUM(Q68:Q69)</f>
        <v>0.2084</v>
      </c>
    </row>
    <row r="71" spans="1:17" ht="12.75">
      <c r="A71" s="9">
        <v>16</v>
      </c>
      <c r="B71" s="10" t="s">
        <v>39</v>
      </c>
      <c r="C71" s="11"/>
      <c r="D71" s="12" t="s">
        <v>28</v>
      </c>
      <c r="E71" s="13">
        <v>0.2089</v>
      </c>
      <c r="F71" s="13">
        <v>0.2089</v>
      </c>
      <c r="G71" s="13"/>
      <c r="H71" s="13"/>
      <c r="I71" s="13"/>
      <c r="J71" s="29"/>
      <c r="K71" s="13"/>
      <c r="L71" s="13"/>
      <c r="M71" s="13"/>
      <c r="N71" s="13">
        <v>0.2089</v>
      </c>
      <c r="O71" s="13"/>
      <c r="P71" s="13"/>
      <c r="Q71" s="13"/>
    </row>
    <row r="72" spans="1:17" ht="13.5" thickBot="1">
      <c r="A72" s="51">
        <v>31</v>
      </c>
      <c r="B72" s="52" t="s">
        <v>39</v>
      </c>
      <c r="C72" s="53"/>
      <c r="D72" s="40" t="s">
        <v>28</v>
      </c>
      <c r="E72" s="43">
        <v>1.6926</v>
      </c>
      <c r="F72" s="43">
        <v>1.6926</v>
      </c>
      <c r="G72" s="43"/>
      <c r="H72" s="43"/>
      <c r="I72" s="43"/>
      <c r="J72" s="43"/>
      <c r="K72" s="43"/>
      <c r="L72" s="43"/>
      <c r="M72" s="43"/>
      <c r="N72" s="43">
        <v>1.0844</v>
      </c>
      <c r="O72" s="43">
        <v>0.6082</v>
      </c>
      <c r="P72" s="43"/>
      <c r="Q72" s="43"/>
    </row>
    <row r="73" spans="1:17" ht="13.5" thickBot="1">
      <c r="A73" s="20" t="s">
        <v>40</v>
      </c>
      <c r="B73" s="21"/>
      <c r="C73" s="21"/>
      <c r="D73" s="24"/>
      <c r="E73" s="23">
        <f>SUM(E71:E72)</f>
        <v>1.9015000000000002</v>
      </c>
      <c r="F73" s="23">
        <f>SUM(F71:F72)</f>
        <v>1.9015000000000002</v>
      </c>
      <c r="G73" s="23"/>
      <c r="H73" s="23"/>
      <c r="I73" s="23"/>
      <c r="J73" s="23"/>
      <c r="K73" s="23"/>
      <c r="L73" s="23"/>
      <c r="M73" s="23"/>
      <c r="N73" s="23">
        <f>SUM(N71:N72)</f>
        <v>1.2933000000000001</v>
      </c>
      <c r="O73" s="23">
        <f>SUM(O72)</f>
        <v>0.6082</v>
      </c>
      <c r="P73" s="46"/>
      <c r="Q73" s="23"/>
    </row>
    <row r="74" spans="1:17" ht="12.75">
      <c r="A74" s="9">
        <v>8</v>
      </c>
      <c r="B74" s="11" t="s">
        <v>41</v>
      </c>
      <c r="C74" s="11"/>
      <c r="D74" s="12" t="s">
        <v>27</v>
      </c>
      <c r="E74" s="13">
        <v>0.0773</v>
      </c>
      <c r="F74" s="13"/>
      <c r="G74" s="13"/>
      <c r="H74" s="13"/>
      <c r="I74" s="13"/>
      <c r="J74" s="29"/>
      <c r="K74" s="13">
        <v>0.0773</v>
      </c>
      <c r="L74" s="13"/>
      <c r="M74" s="13"/>
      <c r="N74" s="13">
        <v>0.0773</v>
      </c>
      <c r="O74" s="13"/>
      <c r="P74" s="13"/>
      <c r="Q74" s="57">
        <v>0.0773</v>
      </c>
    </row>
    <row r="75" spans="1:17" ht="12.75">
      <c r="A75" s="39">
        <v>10</v>
      </c>
      <c r="B75" s="15" t="s">
        <v>41</v>
      </c>
      <c r="C75" s="16"/>
      <c r="D75" s="14" t="s">
        <v>27</v>
      </c>
      <c r="E75" s="27">
        <v>0.1032</v>
      </c>
      <c r="F75" s="27">
        <v>0.1032</v>
      </c>
      <c r="G75" s="27"/>
      <c r="H75" s="27"/>
      <c r="I75" s="27"/>
      <c r="J75" s="27"/>
      <c r="K75" s="27"/>
      <c r="L75" s="27"/>
      <c r="M75" s="27"/>
      <c r="N75" s="27"/>
      <c r="O75" s="27">
        <v>0.1032</v>
      </c>
      <c r="P75" s="27"/>
      <c r="Q75" s="56">
        <v>0.1032</v>
      </c>
    </row>
    <row r="76" spans="1:17" s="66" customFormat="1" ht="12.75">
      <c r="A76" s="67">
        <v>12</v>
      </c>
      <c r="B76" s="15" t="s">
        <v>41</v>
      </c>
      <c r="C76" s="16"/>
      <c r="D76" s="70" t="s">
        <v>27</v>
      </c>
      <c r="E76" s="71">
        <v>0.0956</v>
      </c>
      <c r="F76" s="71"/>
      <c r="G76" s="71"/>
      <c r="H76" s="71"/>
      <c r="I76" s="71"/>
      <c r="J76" s="72"/>
      <c r="K76" s="71">
        <v>0.0956</v>
      </c>
      <c r="L76" s="71"/>
      <c r="M76" s="71"/>
      <c r="N76" s="71"/>
      <c r="O76" s="71">
        <v>0.0956</v>
      </c>
      <c r="P76" s="71"/>
      <c r="Q76" s="71">
        <v>0.0956</v>
      </c>
    </row>
    <row r="77" spans="1:17" ht="12.75">
      <c r="A77" s="40">
        <v>17</v>
      </c>
      <c r="B77" s="41" t="s">
        <v>41</v>
      </c>
      <c r="C77" s="42"/>
      <c r="D77" s="18" t="s">
        <v>28</v>
      </c>
      <c r="E77" s="43">
        <v>0.0475</v>
      </c>
      <c r="F77" s="43">
        <v>0.0475</v>
      </c>
      <c r="G77" s="43"/>
      <c r="H77" s="43"/>
      <c r="I77" s="43"/>
      <c r="J77" s="43"/>
      <c r="K77" s="43"/>
      <c r="L77" s="43"/>
      <c r="M77" s="43"/>
      <c r="N77" s="43">
        <v>0.0475</v>
      </c>
      <c r="O77" s="43"/>
      <c r="P77" s="43"/>
      <c r="Q77" s="19"/>
    </row>
    <row r="78" spans="1:17" ht="12.75">
      <c r="A78" s="28">
        <v>24</v>
      </c>
      <c r="B78" s="38" t="s">
        <v>41</v>
      </c>
      <c r="C78" s="54"/>
      <c r="D78" s="28" t="s">
        <v>28</v>
      </c>
      <c r="E78" s="27">
        <v>0.065</v>
      </c>
      <c r="F78" s="27">
        <v>0.065</v>
      </c>
      <c r="G78" s="27"/>
      <c r="H78" s="27"/>
      <c r="I78" s="27"/>
      <c r="J78" s="27"/>
      <c r="K78" s="27"/>
      <c r="L78" s="27"/>
      <c r="M78" s="27"/>
      <c r="N78" s="27"/>
      <c r="O78" s="27">
        <v>0.065</v>
      </c>
      <c r="P78" s="27"/>
      <c r="Q78" s="27">
        <v>0.065</v>
      </c>
    </row>
    <row r="79" spans="1:17" ht="13.5" thickBot="1">
      <c r="A79" s="28">
        <v>45</v>
      </c>
      <c r="B79" s="38" t="s">
        <v>41</v>
      </c>
      <c r="C79" s="54"/>
      <c r="D79" s="28" t="s">
        <v>28</v>
      </c>
      <c r="E79" s="27">
        <v>1.647</v>
      </c>
      <c r="F79" s="27"/>
      <c r="G79" s="27"/>
      <c r="H79" s="27"/>
      <c r="I79" s="27"/>
      <c r="J79" s="27"/>
      <c r="K79" s="27">
        <v>1.647</v>
      </c>
      <c r="L79" s="27"/>
      <c r="M79" s="27"/>
      <c r="N79" s="27"/>
      <c r="O79" s="27"/>
      <c r="P79" s="27">
        <v>1.647</v>
      </c>
      <c r="Q79" s="27">
        <v>1.647</v>
      </c>
    </row>
    <row r="80" spans="1:17" ht="13.5" thickBot="1">
      <c r="A80" s="20" t="s">
        <v>42</v>
      </c>
      <c r="B80" s="21"/>
      <c r="C80" s="45"/>
      <c r="D80" s="22"/>
      <c r="E80" s="23">
        <f>SUM(E74:E79)</f>
        <v>2.0356</v>
      </c>
      <c r="F80" s="23">
        <f aca="true" t="shared" si="3" ref="F80:Q80">SUM(F74:F79)</f>
        <v>0.2157</v>
      </c>
      <c r="G80" s="23"/>
      <c r="H80" s="23"/>
      <c r="I80" s="23"/>
      <c r="J80" s="23"/>
      <c r="K80" s="23">
        <f t="shared" si="3"/>
        <v>1.8199</v>
      </c>
      <c r="L80" s="23"/>
      <c r="M80" s="23"/>
      <c r="N80" s="23">
        <f t="shared" si="3"/>
        <v>0.1248</v>
      </c>
      <c r="O80" s="23">
        <f t="shared" si="3"/>
        <v>0.26380000000000003</v>
      </c>
      <c r="P80" s="23">
        <f t="shared" si="3"/>
        <v>1.647</v>
      </c>
      <c r="Q80" s="23">
        <f t="shared" si="3"/>
        <v>1.9881</v>
      </c>
    </row>
    <row r="81" spans="1:17" ht="3" customHeight="1" thickBot="1">
      <c r="A81" s="55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58"/>
    </row>
    <row r="82" spans="1:17" ht="13.5" thickBot="1">
      <c r="A82" s="35" t="s">
        <v>43</v>
      </c>
      <c r="B82" s="21"/>
      <c r="C82" s="45"/>
      <c r="D82" s="34"/>
      <c r="E82" s="23">
        <f>SUM(E35+E39+E56+E67+E70+E73+E80)</f>
        <v>31.649099999999997</v>
      </c>
      <c r="F82" s="23">
        <f>SUM(F35+F39+F56+F67+F70+F73+F80)</f>
        <v>21.3876</v>
      </c>
      <c r="G82" s="23"/>
      <c r="H82" s="23"/>
      <c r="I82" s="23">
        <f>SUM(I35+I39+I56+I67+I70+I73+I80)</f>
        <v>0.48769999999999997</v>
      </c>
      <c r="J82" s="23"/>
      <c r="K82" s="23">
        <f aca="true" t="shared" si="4" ref="K82:P82">SUM(K35+K39+K56+K67+K70+K73+K80)</f>
        <v>9.773800000000001</v>
      </c>
      <c r="L82" s="23">
        <f t="shared" si="4"/>
        <v>5.1146</v>
      </c>
      <c r="M82" s="23">
        <f t="shared" si="4"/>
        <v>2.2205999999999997</v>
      </c>
      <c r="N82" s="23">
        <f t="shared" si="4"/>
        <v>5.2198</v>
      </c>
      <c r="O82" s="23">
        <f t="shared" si="4"/>
        <v>14.4635</v>
      </c>
      <c r="P82" s="23">
        <f t="shared" si="4"/>
        <v>4.6306</v>
      </c>
      <c r="Q82" s="23">
        <f>SUM(Q80+Q70+Q67+Q56+Q39+Q35)</f>
        <v>24.247099999999996</v>
      </c>
    </row>
    <row r="83" spans="1:17" s="1" customFormat="1" ht="3" customHeight="1" thickBot="1">
      <c r="A83" s="15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8"/>
    </row>
    <row r="84" spans="1:17" ht="12.75">
      <c r="A84" s="118" t="s">
        <v>61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20"/>
    </row>
    <row r="85" spans="1:17" ht="13.5" thickBot="1">
      <c r="A85" s="40" t="s">
        <v>46</v>
      </c>
      <c r="B85" s="144"/>
      <c r="C85" s="145"/>
      <c r="D85" s="133"/>
      <c r="E85" s="134">
        <v>-1.02</v>
      </c>
      <c r="F85" s="135"/>
      <c r="G85" s="135"/>
      <c r="H85" s="135"/>
      <c r="I85" s="135"/>
      <c r="J85" s="135"/>
      <c r="K85" s="136"/>
      <c r="L85" s="136"/>
      <c r="M85" s="133"/>
      <c r="N85" s="135"/>
      <c r="O85" s="137"/>
      <c r="P85" s="137"/>
      <c r="Q85" s="135"/>
    </row>
    <row r="86" spans="1:17" ht="3" customHeight="1" thickBot="1">
      <c r="A86" s="14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8"/>
    </row>
    <row r="87" spans="1:17" ht="13.5" thickBot="1">
      <c r="A87" s="121" t="s">
        <v>59</v>
      </c>
      <c r="B87" s="122"/>
      <c r="C87" s="123"/>
      <c r="D87" s="132"/>
      <c r="E87" s="128">
        <f>SUM(E85)</f>
        <v>-1.02</v>
      </c>
      <c r="F87" s="23"/>
      <c r="G87" s="23"/>
      <c r="H87" s="23"/>
      <c r="I87" s="23"/>
      <c r="J87" s="23"/>
      <c r="K87" s="131"/>
      <c r="L87" s="131"/>
      <c r="M87" s="129"/>
      <c r="N87" s="23"/>
      <c r="O87" s="129"/>
      <c r="P87" s="23"/>
      <c r="Q87" s="23"/>
    </row>
    <row r="88" spans="1:17" ht="3" customHeight="1" thickBot="1">
      <c r="A88" s="14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8"/>
    </row>
    <row r="89" spans="1:17" ht="13.5" thickBot="1">
      <c r="A89" s="121" t="s">
        <v>60</v>
      </c>
      <c r="B89" s="122"/>
      <c r="C89" s="126"/>
      <c r="D89" s="127"/>
      <c r="E89" s="128">
        <v>30.6291</v>
      </c>
      <c r="F89" s="129"/>
      <c r="G89" s="130"/>
      <c r="H89" s="130"/>
      <c r="I89" s="130"/>
      <c r="J89" s="130"/>
      <c r="K89" s="130"/>
      <c r="L89" s="130"/>
      <c r="M89" s="130"/>
      <c r="N89" s="130"/>
      <c r="O89" s="23"/>
      <c r="P89" s="23"/>
      <c r="Q89" s="23"/>
    </row>
    <row r="90" spans="1:17" ht="12.75">
      <c r="A90" s="140"/>
      <c r="B90" s="141"/>
      <c r="C90" s="141"/>
      <c r="D90" s="124"/>
      <c r="E90" s="142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</row>
    <row r="91" spans="1:17" ht="12.75">
      <c r="A91" s="124"/>
      <c r="B91" s="108"/>
      <c r="C91" s="108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4"/>
    </row>
    <row r="92" ht="12.75">
      <c r="A92" s="138" t="s">
        <v>65</v>
      </c>
    </row>
    <row r="95" ht="12.75">
      <c r="B95" s="139"/>
    </row>
  </sheetData>
  <sheetProtection/>
  <mergeCells count="37">
    <mergeCell ref="O51:O52"/>
    <mergeCell ref="P51:P52"/>
    <mergeCell ref="B52:C52"/>
    <mergeCell ref="K51:K52"/>
    <mergeCell ref="L51:L52"/>
    <mergeCell ref="M51:M52"/>
    <mergeCell ref="N51:N52"/>
    <mergeCell ref="B51:C51"/>
    <mergeCell ref="G51:G52"/>
    <mergeCell ref="H51:H52"/>
    <mergeCell ref="O7:O8"/>
    <mergeCell ref="P7:P8"/>
    <mergeCell ref="B8:C8"/>
    <mergeCell ref="F50:K50"/>
    <mergeCell ref="L50:P50"/>
    <mergeCell ref="N7:N8"/>
    <mergeCell ref="A36:C36"/>
    <mergeCell ref="I51:I52"/>
    <mergeCell ref="F6:K6"/>
    <mergeCell ref="L6:P6"/>
    <mergeCell ref="B7:C7"/>
    <mergeCell ref="G7:G8"/>
    <mergeCell ref="H7:H8"/>
    <mergeCell ref="I7:I8"/>
    <mergeCell ref="K7:K8"/>
    <mergeCell ref="L7:L8"/>
    <mergeCell ref="M7:M8"/>
    <mergeCell ref="B85:C85"/>
    <mergeCell ref="A86:Q86"/>
    <mergeCell ref="A88:Q88"/>
    <mergeCell ref="A83:Q83"/>
    <mergeCell ref="A3:Q3"/>
    <mergeCell ref="A4:Q4"/>
    <mergeCell ref="A5:Q5"/>
    <mergeCell ref="A47:Q47"/>
    <mergeCell ref="A48:Q48"/>
    <mergeCell ref="A49:Q49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Ing.arch. Alexandra Kasková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2015-09-23T09:41:30Z</cp:lastPrinted>
  <dcterms:created xsi:type="dcterms:W3CDTF">2011-12-06T07:14:01Z</dcterms:created>
  <dcterms:modified xsi:type="dcterms:W3CDTF">2015-09-23T09:41:35Z</dcterms:modified>
  <cp:category/>
  <cp:version/>
  <cp:contentType/>
  <cp:contentStatus/>
</cp:coreProperties>
</file>